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435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КП'!$A$1:$Q$31</definedName>
    <definedName name="СпособЗакупки">[1]ПП925!$B$7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1"/>
  <c r="Q10"/>
  <c r="Q11"/>
  <c r="Q12"/>
  <c r="Q13"/>
  <c r="Q14"/>
  <c r="Q15"/>
  <c r="Q16"/>
  <c r="Q17"/>
  <c r="Q18"/>
  <c r="Q19"/>
  <c r="Q20"/>
  <c r="Q21"/>
  <c r="Q22"/>
  <c r="Q23"/>
  <c r="Q24"/>
  <c r="Q25"/>
  <c r="Q26"/>
  <c r="Q9"/>
  <c r="P10"/>
  <c r="P11"/>
  <c r="P12"/>
  <c r="P13"/>
  <c r="P14"/>
  <c r="P15"/>
  <c r="P16"/>
  <c r="P17"/>
  <c r="P18"/>
  <c r="P19"/>
  <c r="P20"/>
  <c r="P21"/>
  <c r="P22"/>
  <c r="P23"/>
  <c r="P24"/>
  <c r="P25"/>
  <c r="P26"/>
  <c r="P9"/>
  <c r="M10"/>
  <c r="M11"/>
  <c r="M12"/>
  <c r="M13"/>
  <c r="M14"/>
  <c r="M15"/>
  <c r="M16"/>
  <c r="M17"/>
  <c r="M18"/>
  <c r="M19"/>
  <c r="M20"/>
  <c r="M21"/>
  <c r="M22"/>
  <c r="M23"/>
  <c r="M24"/>
  <c r="M25"/>
  <c r="M26"/>
  <c r="M9"/>
  <c r="N10"/>
  <c r="N11"/>
  <c r="N12"/>
  <c r="N13"/>
  <c r="N14"/>
  <c r="N15"/>
  <c r="N16"/>
  <c r="N17"/>
  <c r="N18"/>
  <c r="N19"/>
  <c r="N20"/>
  <c r="N21"/>
  <c r="N22"/>
  <c r="N23"/>
  <c r="N24"/>
  <c r="N25"/>
  <c r="N26"/>
  <c r="N9"/>
  <c r="G27"/>
  <c r="G10"/>
  <c r="G11"/>
  <c r="G12"/>
  <c r="G13"/>
  <c r="G14"/>
  <c r="G15"/>
  <c r="G16"/>
  <c r="G17"/>
  <c r="G18"/>
  <c r="G19"/>
  <c r="G20"/>
  <c r="G21"/>
  <c r="G22"/>
  <c r="G23"/>
  <c r="G24"/>
  <c r="G25"/>
  <c r="G26"/>
  <c r="G9"/>
  <c r="G28"/>
  <c r="G29"/>
  <c r="Q28"/>
  <c r="Q29"/>
</calcChain>
</file>

<file path=xl/sharedStrings.xml><?xml version="1.0" encoding="utf-8"?>
<sst xmlns="http://schemas.openxmlformats.org/spreadsheetml/2006/main" count="84" uniqueCount="43">
  <si>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</si>
  <si>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</si>
  <si>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</si>
  <si>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</si>
  <si>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</si>
  <si>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</si>
  <si>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</si>
  <si>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</si>
  <si>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</si>
  <si>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</si>
  <si>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</si>
  <si>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</si>
  <si>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</si>
  <si>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</si>
  <si>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</si>
  <si>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</si>
  <si>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</si>
  <si>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</si>
  <si>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</si>
  <si>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</si>
  <si>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</si>
  <si>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</si>
  <si>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</si>
  <si>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Костюм летний рабочий</t>
  </si>
  <si>
    <t>Куртка утепленная</t>
  </si>
  <si>
    <t>Полукомбинезон утепленный</t>
  </si>
  <si>
    <t>Валенки с резиновым низом</t>
  </si>
  <si>
    <t>Сапоги ПВХ с защитным подноском</t>
  </si>
  <si>
    <t xml:space="preserve">Сапоги ПВХ </t>
  </si>
  <si>
    <t>Сапоги кирзовые утепленные</t>
  </si>
  <si>
    <t>Ботинки кожаные</t>
  </si>
  <si>
    <t>Плащ для защиты от воды</t>
  </si>
  <si>
    <t>Жилет сигнальный</t>
  </si>
  <si>
    <t>Костюм летний рабочий ЖКХ</t>
  </si>
  <si>
    <t>Куртка утепленная ЖКХ</t>
  </si>
  <si>
    <t>Полукомбинезон утепленный ЖКХ</t>
  </si>
  <si>
    <t>Шапка вязаная трикотажная ЖКХ</t>
  </si>
  <si>
    <t>Подшлемник утепленный ЖКХ</t>
  </si>
  <si>
    <t>Комбинезон ЖКХ</t>
  </si>
  <si>
    <t>Костюм сварщика летний ЖКХ</t>
  </si>
  <si>
    <t>Костюм сварщика зимний ЖКХ</t>
  </si>
  <si>
    <t>шт</t>
  </si>
  <si>
    <t>пара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</si>
</sst>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333333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medium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4" fontId="1" fillId="4" borderId="15" xfId="0" applyNumberFormat="1" applyFont="1" applyFill="1" applyBorder="1" applyAlignment="1">
      <alignment horizontal="center" vertical="center" wrapText="1"/>
    </xf>
    <xf numFmtId="4" fontId="2" fillId="4" borderId="23" xfId="0" applyNumberFormat="1" applyFont="1" applyFill="1" applyBorder="1" applyAlignment="1">
      <alignment horizontal="center" vertical="top" wrapText="1"/>
    </xf>
    <xf numFmtId="4" fontId="2" fillId="4" borderId="22" xfId="0" applyNumberFormat="1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9" fontId="8" fillId="2" borderId="24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1" fillId="4" borderId="15" xfId="0" applyNumberFormat="1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left" vertical="top" wrapText="1"/>
      <protection locked="0"/>
    </xf>
    <xf numFmtId="4" fontId="8" fillId="0" borderId="8" xfId="0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4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4" fontId="8" fillId="5" borderId="9" xfId="0" applyNumberFormat="1" applyFont="1" applyFill="1" applyBorder="1" applyAlignment="1" applyProtection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2" fillId="5" borderId="29" xfId="0" applyNumberFormat="1" applyFont="1" applyFill="1" applyBorder="1" applyAlignment="1">
      <alignment horizontal="left" vertical="center" wrapText="1"/>
    </xf>
    <xf numFmtId="4" fontId="1" fillId="6" borderId="13" xfId="0" applyNumberFormat="1" applyFont="1" applyFill="1" applyBorder="1" applyAlignment="1">
      <alignment horizontal="center" vertical="center" wrapText="1"/>
    </xf>
    <xf numFmtId="2" fontId="1" fillId="6" borderId="6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7" fillId="2" borderId="30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14" xfId="0" applyNumberFormat="1" applyFont="1" applyFill="1" applyBorder="1" applyAlignment="1" applyProtection="1">
      <alignment horizontal="right" vertical="top" wrapText="1"/>
    </xf>
    <xf numFmtId="0" fontId="7" fillId="2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4" fontId="8" fillId="4" borderId="18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4"/>
  <sheetViews>
    <sheetView tabSelected="1" zoomScaleNormal="100" workbookViewId="0">
      <selection activeCell="J37" sqref="J37"/>
    </sheetView>
  </sheetViews>
  <sheetFormatPr defaultRowHeight="1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1.8554687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2:27" ht="34.5" customHeight="1">
      <c r="B1" s="55" t="s">
        <v>17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4"/>
      <c r="S1" s="4"/>
      <c r="T1" s="4"/>
      <c r="U1" s="4"/>
      <c r="V1" s="4"/>
      <c r="W1" s="4"/>
      <c r="X1" s="4"/>
      <c r="Y1" s="4"/>
      <c r="Z1" s="4"/>
      <c r="AA1" s="4"/>
    </row>
    <row r="2" spans="2:27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ht="34.5" customHeight="1" thickBot="1">
      <c r="B3" s="46" t="s">
        <v>10</v>
      </c>
      <c r="C3" s="47"/>
      <c r="D3" s="47"/>
      <c r="E3" s="56"/>
      <c r="F3" s="22">
        <v>603337.31999999995</v>
      </c>
      <c r="G3" s="14" t="s">
        <v>2</v>
      </c>
      <c r="H3" s="1"/>
      <c r="I3" s="46" t="s">
        <v>22</v>
      </c>
      <c r="J3" s="47"/>
      <c r="K3" s="47"/>
      <c r="L3" s="47"/>
      <c r="M3" s="47"/>
      <c r="N3" s="47"/>
      <c r="O3" s="47"/>
      <c r="P3" s="47"/>
      <c r="Q3" s="48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ht="33.75" customHeight="1">
      <c r="B4" s="60"/>
      <c r="C4" s="60"/>
      <c r="D4" s="60"/>
      <c r="E4" s="60"/>
      <c r="F4" s="60"/>
      <c r="G4" s="60"/>
      <c r="H4" s="1"/>
      <c r="I4" s="67" t="s">
        <v>18</v>
      </c>
      <c r="J4" s="67"/>
      <c r="K4" s="67"/>
      <c r="L4" s="6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21.75" customHeight="1">
      <c r="B5" s="1"/>
      <c r="C5" s="1"/>
      <c r="D5" s="1"/>
      <c r="E5" s="1"/>
      <c r="F5" s="1"/>
      <c r="G5" s="1"/>
      <c r="H5" s="1"/>
      <c r="I5" s="19" t="s">
        <v>19</v>
      </c>
      <c r="J5" s="19"/>
      <c r="K5" s="19"/>
      <c r="L5" s="1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ht="21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ht="32.25" customHeight="1" thickBot="1">
      <c r="B7" s="61" t="s">
        <v>11</v>
      </c>
      <c r="C7" s="56"/>
      <c r="D7" s="62"/>
      <c r="E7" s="62"/>
      <c r="F7" s="63"/>
      <c r="G7" s="64"/>
      <c r="H7" s="5"/>
      <c r="I7" s="46" t="s">
        <v>21</v>
      </c>
      <c r="J7" s="47"/>
      <c r="K7" s="47"/>
      <c r="L7" s="47"/>
      <c r="M7" s="47"/>
      <c r="N7" s="47"/>
      <c r="O7" s="47"/>
      <c r="P7" s="47"/>
      <c r="Q7" s="48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ht="89.25">
      <c r="B8" s="7" t="s">
        <v>3</v>
      </c>
      <c r="C8" s="23" t="s">
        <v>0</v>
      </c>
      <c r="D8" s="8" t="s">
        <v>7</v>
      </c>
      <c r="E8" s="24" t="s">
        <v>8</v>
      </c>
      <c r="F8" s="9" t="s">
        <v>4</v>
      </c>
      <c r="G8" s="10" t="s">
        <v>9</v>
      </c>
      <c r="H8" s="1"/>
      <c r="I8" s="7" t="s">
        <v>3</v>
      </c>
      <c r="J8" s="23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s="20" customFormat="1">
      <c r="B9" s="31">
        <v>1</v>
      </c>
      <c r="C9" s="30" t="s">
        <v>23</v>
      </c>
      <c r="D9" s="32" t="s">
        <v>41</v>
      </c>
      <c r="E9" s="33">
        <v>2775.2</v>
      </c>
      <c r="F9" s="35">
        <v>60</v>
      </c>
      <c r="G9" s="37">
        <f>F9*E9</f>
        <v>166512</v>
      </c>
      <c r="H9" s="21"/>
      <c r="I9" s="38">
        <v>1</v>
      </c>
      <c r="J9" s="39" t="s">
        <v>23</v>
      </c>
      <c r="K9" s="25"/>
      <c r="L9" s="25"/>
      <c r="M9" s="40" t="str">
        <f>D9</f>
        <v>шт</v>
      </c>
      <c r="N9" s="41">
        <f>E9</f>
        <v>2775.2</v>
      </c>
      <c r="O9" s="26"/>
      <c r="P9" s="42">
        <f>F9</f>
        <v>60</v>
      </c>
      <c r="Q9" s="36">
        <f>P9*O9</f>
        <v>0</v>
      </c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2:27" s="20" customFormat="1">
      <c r="B10" s="31">
        <v>2</v>
      </c>
      <c r="C10" s="30" t="s">
        <v>24</v>
      </c>
      <c r="D10" s="32" t="s">
        <v>41</v>
      </c>
      <c r="E10" s="34">
        <v>3700</v>
      </c>
      <c r="F10" s="29">
        <v>27</v>
      </c>
      <c r="G10" s="37">
        <f t="shared" ref="G10:G26" si="0">F10*E10</f>
        <v>99900</v>
      </c>
      <c r="H10" s="21"/>
      <c r="I10" s="38">
        <v>2</v>
      </c>
      <c r="J10" s="39" t="s">
        <v>24</v>
      </c>
      <c r="K10" s="25"/>
      <c r="L10" s="25"/>
      <c r="M10" s="40" t="str">
        <f t="shared" ref="M10:M26" si="1">D10</f>
        <v>шт</v>
      </c>
      <c r="N10" s="41">
        <f t="shared" ref="N10:N26" si="2">E10</f>
        <v>3700</v>
      </c>
      <c r="O10" s="26"/>
      <c r="P10" s="42">
        <f t="shared" ref="P10:P26" si="3">F10</f>
        <v>27</v>
      </c>
      <c r="Q10" s="36">
        <f t="shared" ref="Q10:Q26" si="4">P10*O10</f>
        <v>0</v>
      </c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2:27" s="20" customFormat="1" ht="25.5">
      <c r="B11" s="31">
        <v>3</v>
      </c>
      <c r="C11" s="30" t="s">
        <v>25</v>
      </c>
      <c r="D11" s="32" t="s">
        <v>41</v>
      </c>
      <c r="E11" s="34">
        <v>1698.34</v>
      </c>
      <c r="F11" s="29">
        <v>28</v>
      </c>
      <c r="G11" s="37">
        <f t="shared" si="0"/>
        <v>47553.52</v>
      </c>
      <c r="H11" s="21"/>
      <c r="I11" s="38">
        <v>3</v>
      </c>
      <c r="J11" s="39" t="s">
        <v>25</v>
      </c>
      <c r="K11" s="25"/>
      <c r="L11" s="25"/>
      <c r="M11" s="40" t="str">
        <f t="shared" si="1"/>
        <v>шт</v>
      </c>
      <c r="N11" s="41">
        <f t="shared" si="2"/>
        <v>1698.34</v>
      </c>
      <c r="O11" s="26"/>
      <c r="P11" s="42">
        <f t="shared" si="3"/>
        <v>28</v>
      </c>
      <c r="Q11" s="36">
        <f t="shared" si="4"/>
        <v>0</v>
      </c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2:27" s="20" customFormat="1" ht="25.5">
      <c r="B12" s="31">
        <v>4</v>
      </c>
      <c r="C12" s="30" t="s">
        <v>26</v>
      </c>
      <c r="D12" s="32" t="s">
        <v>42</v>
      </c>
      <c r="E12" s="34">
        <v>841.22</v>
      </c>
      <c r="F12" s="29">
        <v>20</v>
      </c>
      <c r="G12" s="37">
        <f t="shared" si="0"/>
        <v>16824.400000000001</v>
      </c>
      <c r="H12" s="21"/>
      <c r="I12" s="38">
        <v>4</v>
      </c>
      <c r="J12" s="39" t="s">
        <v>26</v>
      </c>
      <c r="K12" s="25"/>
      <c r="L12" s="25"/>
      <c r="M12" s="40" t="str">
        <f t="shared" si="1"/>
        <v>пара</v>
      </c>
      <c r="N12" s="41">
        <f t="shared" si="2"/>
        <v>841.22</v>
      </c>
      <c r="O12" s="26"/>
      <c r="P12" s="42">
        <f t="shared" si="3"/>
        <v>20</v>
      </c>
      <c r="Q12" s="36">
        <f t="shared" si="4"/>
        <v>0</v>
      </c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2:27" s="20" customFormat="1" ht="25.5">
      <c r="B13" s="31">
        <v>5</v>
      </c>
      <c r="C13" s="30" t="s">
        <v>27</v>
      </c>
      <c r="D13" s="32" t="s">
        <v>42</v>
      </c>
      <c r="E13" s="34">
        <v>741.01</v>
      </c>
      <c r="F13" s="29">
        <v>10</v>
      </c>
      <c r="G13" s="37">
        <f t="shared" si="0"/>
        <v>7410.1</v>
      </c>
      <c r="H13" s="21"/>
      <c r="I13" s="38">
        <v>5</v>
      </c>
      <c r="J13" s="39" t="s">
        <v>27</v>
      </c>
      <c r="K13" s="25"/>
      <c r="L13" s="25"/>
      <c r="M13" s="40" t="str">
        <f t="shared" si="1"/>
        <v>пара</v>
      </c>
      <c r="N13" s="41">
        <f t="shared" si="2"/>
        <v>741.01</v>
      </c>
      <c r="O13" s="26"/>
      <c r="P13" s="42">
        <f t="shared" si="3"/>
        <v>10</v>
      </c>
      <c r="Q13" s="36">
        <f t="shared" si="4"/>
        <v>0</v>
      </c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2:27" s="20" customFormat="1">
      <c r="B14" s="31">
        <v>6</v>
      </c>
      <c r="C14" s="30" t="s">
        <v>28</v>
      </c>
      <c r="D14" s="32" t="s">
        <v>42</v>
      </c>
      <c r="E14" s="34">
        <v>284.58</v>
      </c>
      <c r="F14" s="29">
        <v>50</v>
      </c>
      <c r="G14" s="37">
        <f t="shared" si="0"/>
        <v>14229</v>
      </c>
      <c r="H14" s="21"/>
      <c r="I14" s="38">
        <v>6</v>
      </c>
      <c r="J14" s="39" t="s">
        <v>28</v>
      </c>
      <c r="K14" s="25"/>
      <c r="L14" s="25"/>
      <c r="M14" s="40" t="str">
        <f t="shared" si="1"/>
        <v>пара</v>
      </c>
      <c r="N14" s="41">
        <f t="shared" si="2"/>
        <v>284.58</v>
      </c>
      <c r="O14" s="26"/>
      <c r="P14" s="42">
        <f t="shared" si="3"/>
        <v>50</v>
      </c>
      <c r="Q14" s="36">
        <f t="shared" si="4"/>
        <v>0</v>
      </c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2:27" s="20" customFormat="1" ht="25.5">
      <c r="B15" s="31">
        <v>7</v>
      </c>
      <c r="C15" s="30" t="s">
        <v>29</v>
      </c>
      <c r="D15" s="32" t="s">
        <v>42</v>
      </c>
      <c r="E15" s="34">
        <v>2844.11</v>
      </c>
      <c r="F15" s="29">
        <v>35</v>
      </c>
      <c r="G15" s="37">
        <f t="shared" si="0"/>
        <v>99543.85</v>
      </c>
      <c r="H15" s="21"/>
      <c r="I15" s="38">
        <v>7</v>
      </c>
      <c r="J15" s="39" t="s">
        <v>29</v>
      </c>
      <c r="K15" s="25"/>
      <c r="L15" s="25"/>
      <c r="M15" s="40" t="str">
        <f t="shared" si="1"/>
        <v>пара</v>
      </c>
      <c r="N15" s="41">
        <f t="shared" si="2"/>
        <v>2844.11</v>
      </c>
      <c r="O15" s="26"/>
      <c r="P15" s="42">
        <f t="shared" si="3"/>
        <v>35</v>
      </c>
      <c r="Q15" s="36">
        <f t="shared" si="4"/>
        <v>0</v>
      </c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2:27" s="20" customFormat="1">
      <c r="B16" s="31">
        <v>8</v>
      </c>
      <c r="C16" s="30" t="s">
        <v>30</v>
      </c>
      <c r="D16" s="32" t="s">
        <v>42</v>
      </c>
      <c r="E16" s="34">
        <v>975.13</v>
      </c>
      <c r="F16" s="29">
        <v>5</v>
      </c>
      <c r="G16" s="37">
        <f t="shared" si="0"/>
        <v>4875.6499999999996</v>
      </c>
      <c r="H16" s="21"/>
      <c r="I16" s="38">
        <v>8</v>
      </c>
      <c r="J16" s="39" t="s">
        <v>30</v>
      </c>
      <c r="K16" s="25"/>
      <c r="L16" s="25"/>
      <c r="M16" s="40" t="str">
        <f t="shared" si="1"/>
        <v>пара</v>
      </c>
      <c r="N16" s="41">
        <f t="shared" si="2"/>
        <v>975.13</v>
      </c>
      <c r="O16" s="26"/>
      <c r="P16" s="42">
        <f t="shared" si="3"/>
        <v>5</v>
      </c>
      <c r="Q16" s="36">
        <f t="shared" si="4"/>
        <v>0</v>
      </c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s="20" customFormat="1">
      <c r="B17" s="31">
        <v>9</v>
      </c>
      <c r="C17" s="30" t="s">
        <v>31</v>
      </c>
      <c r="D17" s="32" t="s">
        <v>41</v>
      </c>
      <c r="E17" s="34">
        <v>1105.92</v>
      </c>
      <c r="F17" s="29">
        <v>21</v>
      </c>
      <c r="G17" s="37">
        <f t="shared" si="0"/>
        <v>23224.32</v>
      </c>
      <c r="H17" s="21"/>
      <c r="I17" s="38">
        <v>9</v>
      </c>
      <c r="J17" s="39" t="s">
        <v>31</v>
      </c>
      <c r="K17" s="25"/>
      <c r="L17" s="25"/>
      <c r="M17" s="40" t="str">
        <f t="shared" si="1"/>
        <v>шт</v>
      </c>
      <c r="N17" s="41">
        <f t="shared" si="2"/>
        <v>1105.92</v>
      </c>
      <c r="O17" s="26"/>
      <c r="P17" s="42">
        <f t="shared" si="3"/>
        <v>21</v>
      </c>
      <c r="Q17" s="36">
        <f t="shared" si="4"/>
        <v>0</v>
      </c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s="20" customFormat="1">
      <c r="B18" s="31">
        <v>10</v>
      </c>
      <c r="C18" s="30" t="s">
        <v>32</v>
      </c>
      <c r="D18" s="32" t="s">
        <v>41</v>
      </c>
      <c r="E18" s="34">
        <v>216.05</v>
      </c>
      <c r="F18" s="29">
        <v>45</v>
      </c>
      <c r="G18" s="37">
        <f t="shared" si="0"/>
        <v>9722.25</v>
      </c>
      <c r="H18" s="21"/>
      <c r="I18" s="38">
        <v>10</v>
      </c>
      <c r="J18" s="39" t="s">
        <v>32</v>
      </c>
      <c r="K18" s="25"/>
      <c r="L18" s="25"/>
      <c r="M18" s="40" t="str">
        <f t="shared" si="1"/>
        <v>шт</v>
      </c>
      <c r="N18" s="41">
        <f t="shared" si="2"/>
        <v>216.05</v>
      </c>
      <c r="O18" s="26"/>
      <c r="P18" s="42">
        <f t="shared" si="3"/>
        <v>45</v>
      </c>
      <c r="Q18" s="36">
        <f t="shared" si="4"/>
        <v>0</v>
      </c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s="20" customFormat="1" ht="25.5">
      <c r="B19" s="31">
        <v>11</v>
      </c>
      <c r="C19" s="30" t="s">
        <v>33</v>
      </c>
      <c r="D19" s="32" t="s">
        <v>41</v>
      </c>
      <c r="E19" s="34">
        <v>695.88</v>
      </c>
      <c r="F19" s="29">
        <v>30</v>
      </c>
      <c r="G19" s="37">
        <f t="shared" si="0"/>
        <v>20876.400000000001</v>
      </c>
      <c r="H19" s="21"/>
      <c r="I19" s="38">
        <v>11</v>
      </c>
      <c r="J19" s="39" t="s">
        <v>33</v>
      </c>
      <c r="K19" s="25"/>
      <c r="L19" s="25"/>
      <c r="M19" s="40" t="str">
        <f t="shared" si="1"/>
        <v>шт</v>
      </c>
      <c r="N19" s="41">
        <f t="shared" si="2"/>
        <v>695.88</v>
      </c>
      <c r="O19" s="26"/>
      <c r="P19" s="42">
        <f t="shared" si="3"/>
        <v>30</v>
      </c>
      <c r="Q19" s="36">
        <f t="shared" si="4"/>
        <v>0</v>
      </c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s="20" customFormat="1">
      <c r="B20" s="31">
        <v>12</v>
      </c>
      <c r="C20" s="30" t="s">
        <v>34</v>
      </c>
      <c r="D20" s="32" t="s">
        <v>41</v>
      </c>
      <c r="E20" s="34">
        <v>1280.18</v>
      </c>
      <c r="F20" s="29">
        <v>30</v>
      </c>
      <c r="G20" s="37">
        <f t="shared" si="0"/>
        <v>38405.4</v>
      </c>
      <c r="H20" s="21"/>
      <c r="I20" s="38">
        <v>12</v>
      </c>
      <c r="J20" s="39" t="s">
        <v>34</v>
      </c>
      <c r="K20" s="25"/>
      <c r="L20" s="25"/>
      <c r="M20" s="40" t="str">
        <f t="shared" si="1"/>
        <v>шт</v>
      </c>
      <c r="N20" s="41">
        <f t="shared" si="2"/>
        <v>1280.18</v>
      </c>
      <c r="O20" s="26"/>
      <c r="P20" s="42">
        <f t="shared" si="3"/>
        <v>30</v>
      </c>
      <c r="Q20" s="36">
        <f t="shared" si="4"/>
        <v>0</v>
      </c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s="20" customFormat="1" ht="25.5">
      <c r="B21" s="31">
        <v>13</v>
      </c>
      <c r="C21" s="30" t="s">
        <v>35</v>
      </c>
      <c r="D21" s="32" t="s">
        <v>41</v>
      </c>
      <c r="E21" s="34">
        <v>950.39</v>
      </c>
      <c r="F21" s="29">
        <v>30</v>
      </c>
      <c r="G21" s="37">
        <f t="shared" si="0"/>
        <v>28511.7</v>
      </c>
      <c r="H21" s="21"/>
      <c r="I21" s="38">
        <v>13</v>
      </c>
      <c r="J21" s="39" t="s">
        <v>35</v>
      </c>
      <c r="K21" s="25"/>
      <c r="L21" s="25"/>
      <c r="M21" s="40" t="str">
        <f t="shared" si="1"/>
        <v>шт</v>
      </c>
      <c r="N21" s="41">
        <f t="shared" si="2"/>
        <v>950.39</v>
      </c>
      <c r="O21" s="26"/>
      <c r="P21" s="42">
        <f t="shared" si="3"/>
        <v>30</v>
      </c>
      <c r="Q21" s="36">
        <f t="shared" si="4"/>
        <v>0</v>
      </c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s="20" customFormat="1" ht="25.5">
      <c r="B22" s="31">
        <v>14</v>
      </c>
      <c r="C22" s="30" t="s">
        <v>36</v>
      </c>
      <c r="D22" s="32" t="s">
        <v>41</v>
      </c>
      <c r="E22" s="34">
        <v>93.88</v>
      </c>
      <c r="F22" s="29">
        <v>30</v>
      </c>
      <c r="G22" s="37">
        <f t="shared" si="0"/>
        <v>2816.3999999999996</v>
      </c>
      <c r="H22" s="21"/>
      <c r="I22" s="38">
        <v>14</v>
      </c>
      <c r="J22" s="39" t="s">
        <v>36</v>
      </c>
      <c r="K22" s="25"/>
      <c r="L22" s="25"/>
      <c r="M22" s="40" t="str">
        <f t="shared" si="1"/>
        <v>шт</v>
      </c>
      <c r="N22" s="41">
        <f t="shared" si="2"/>
        <v>93.88</v>
      </c>
      <c r="O22" s="26"/>
      <c r="P22" s="42">
        <f t="shared" si="3"/>
        <v>30</v>
      </c>
      <c r="Q22" s="36">
        <f t="shared" si="4"/>
        <v>0</v>
      </c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s="20" customFormat="1" ht="25.5">
      <c r="B23" s="31">
        <v>15</v>
      </c>
      <c r="C23" s="30" t="s">
        <v>37</v>
      </c>
      <c r="D23" s="32" t="s">
        <v>41</v>
      </c>
      <c r="E23" s="34">
        <v>125.13</v>
      </c>
      <c r="F23" s="29">
        <v>2</v>
      </c>
      <c r="G23" s="37">
        <f t="shared" si="0"/>
        <v>250.26</v>
      </c>
      <c r="H23" s="21"/>
      <c r="I23" s="38">
        <v>15</v>
      </c>
      <c r="J23" s="39" t="s">
        <v>37</v>
      </c>
      <c r="K23" s="25"/>
      <c r="L23" s="25"/>
      <c r="M23" s="40" t="str">
        <f t="shared" si="1"/>
        <v>шт</v>
      </c>
      <c r="N23" s="41">
        <f t="shared" si="2"/>
        <v>125.13</v>
      </c>
      <c r="O23" s="26"/>
      <c r="P23" s="42">
        <f t="shared" si="3"/>
        <v>2</v>
      </c>
      <c r="Q23" s="36">
        <f t="shared" si="4"/>
        <v>0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s="20" customFormat="1">
      <c r="B24" s="31">
        <v>16</v>
      </c>
      <c r="C24" s="30" t="s">
        <v>38</v>
      </c>
      <c r="D24" s="32" t="s">
        <v>41</v>
      </c>
      <c r="E24" s="34">
        <v>1110.29</v>
      </c>
      <c r="F24" s="29">
        <v>5</v>
      </c>
      <c r="G24" s="37">
        <f t="shared" si="0"/>
        <v>5551.45</v>
      </c>
      <c r="H24" s="21"/>
      <c r="I24" s="38">
        <v>16</v>
      </c>
      <c r="J24" s="39" t="s">
        <v>38</v>
      </c>
      <c r="K24" s="25"/>
      <c r="L24" s="25"/>
      <c r="M24" s="40" t="str">
        <f t="shared" si="1"/>
        <v>шт</v>
      </c>
      <c r="N24" s="41">
        <f t="shared" si="2"/>
        <v>1110.29</v>
      </c>
      <c r="O24" s="26"/>
      <c r="P24" s="42">
        <f t="shared" si="3"/>
        <v>5</v>
      </c>
      <c r="Q24" s="36">
        <f t="shared" si="4"/>
        <v>0</v>
      </c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s="20" customFormat="1" ht="25.5">
      <c r="B25" s="31">
        <v>17</v>
      </c>
      <c r="C25" s="30" t="s">
        <v>39</v>
      </c>
      <c r="D25" s="32" t="s">
        <v>41</v>
      </c>
      <c r="E25" s="34">
        <v>2535.86</v>
      </c>
      <c r="F25" s="29">
        <v>2</v>
      </c>
      <c r="G25" s="37">
        <f t="shared" si="0"/>
        <v>5071.72</v>
      </c>
      <c r="H25" s="21"/>
      <c r="I25" s="38">
        <v>17</v>
      </c>
      <c r="J25" s="39" t="s">
        <v>39</v>
      </c>
      <c r="K25" s="25"/>
      <c r="L25" s="25"/>
      <c r="M25" s="40" t="str">
        <f t="shared" si="1"/>
        <v>шт</v>
      </c>
      <c r="N25" s="41">
        <f t="shared" si="2"/>
        <v>2535.86</v>
      </c>
      <c r="O25" s="26"/>
      <c r="P25" s="42">
        <f t="shared" si="3"/>
        <v>2</v>
      </c>
      <c r="Q25" s="36">
        <f t="shared" si="4"/>
        <v>0</v>
      </c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26.25" thickBot="1">
      <c r="A26" s="6"/>
      <c r="B26" s="31">
        <v>18</v>
      </c>
      <c r="C26" s="30" t="s">
        <v>40</v>
      </c>
      <c r="D26" s="32" t="s">
        <v>41</v>
      </c>
      <c r="E26" s="34">
        <v>6029.45</v>
      </c>
      <c r="F26" s="29">
        <v>2</v>
      </c>
      <c r="G26" s="37">
        <f t="shared" si="0"/>
        <v>12058.9</v>
      </c>
      <c r="H26" s="1"/>
      <c r="I26" s="38">
        <v>18</v>
      </c>
      <c r="J26" s="39" t="s">
        <v>40</v>
      </c>
      <c r="K26" s="27"/>
      <c r="L26" s="27"/>
      <c r="M26" s="40" t="str">
        <f t="shared" si="1"/>
        <v>шт</v>
      </c>
      <c r="N26" s="41">
        <f t="shared" si="2"/>
        <v>6029.45</v>
      </c>
      <c r="O26" s="28"/>
      <c r="P26" s="42">
        <f t="shared" si="3"/>
        <v>2</v>
      </c>
      <c r="Q26" s="36">
        <f t="shared" si="4"/>
        <v>0</v>
      </c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1" customHeight="1" thickBot="1">
      <c r="A27" s="6"/>
      <c r="B27" s="49" t="s">
        <v>5</v>
      </c>
      <c r="C27" s="50"/>
      <c r="D27" s="50"/>
      <c r="E27" s="50"/>
      <c r="F27" s="51"/>
      <c r="G27" s="11">
        <f>G9+G10+G11+G12+G13+G14+G15+G16+G17+G18+G19+G20+G21+G22+G23+G24+G25+G26</f>
        <v>603337.31999999995</v>
      </c>
      <c r="H27" s="1"/>
      <c r="I27" s="49" t="s">
        <v>5</v>
      </c>
      <c r="J27" s="50"/>
      <c r="K27" s="50"/>
      <c r="L27" s="50"/>
      <c r="M27" s="50"/>
      <c r="N27" s="50"/>
      <c r="O27" s="50"/>
      <c r="P27" s="51"/>
      <c r="Q27" s="11">
        <f>Q9+Q10+Q11+Q12+Q13+Q14+Q15+Q16+Q17+Q18+Q19+Q20+Q21+Q22+Q23+Q24+Q25+Q26</f>
        <v>0</v>
      </c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" customHeight="1">
      <c r="A28" s="6"/>
      <c r="B28" s="65" t="s">
        <v>14</v>
      </c>
      <c r="C28" s="66"/>
      <c r="D28" s="66"/>
      <c r="E28" s="66"/>
      <c r="F28" s="15">
        <v>0.2</v>
      </c>
      <c r="G28" s="12">
        <f>G27*F28</f>
        <v>120667.46399999999</v>
      </c>
      <c r="H28" s="1"/>
      <c r="I28" s="65" t="s">
        <v>14</v>
      </c>
      <c r="J28" s="66"/>
      <c r="K28" s="66"/>
      <c r="L28" s="66"/>
      <c r="M28" s="66"/>
      <c r="N28" s="66"/>
      <c r="O28" s="66"/>
      <c r="P28" s="15">
        <v>0.2</v>
      </c>
      <c r="Q28" s="12">
        <f>Q27*P28</f>
        <v>0</v>
      </c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 thickBot="1">
      <c r="A29" s="6"/>
      <c r="B29" s="57" t="s">
        <v>6</v>
      </c>
      <c r="C29" s="58"/>
      <c r="D29" s="58"/>
      <c r="E29" s="58"/>
      <c r="F29" s="59"/>
      <c r="G29" s="13">
        <f>G27+G28</f>
        <v>724004.78399999999</v>
      </c>
      <c r="H29" s="1"/>
      <c r="I29" s="57" t="s">
        <v>6</v>
      </c>
      <c r="J29" s="58"/>
      <c r="K29" s="58"/>
      <c r="L29" s="58"/>
      <c r="M29" s="58"/>
      <c r="N29" s="58"/>
      <c r="O29" s="58"/>
      <c r="P29" s="59"/>
      <c r="Q29" s="13">
        <f>Q27+Q28</f>
        <v>0</v>
      </c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33.75" customHeight="1">
      <c r="B30" s="52"/>
      <c r="C30" s="52"/>
      <c r="D30" s="52"/>
      <c r="E30" s="52"/>
      <c r="F30" s="52"/>
      <c r="G30" s="52"/>
      <c r="H30" s="1"/>
      <c r="I30" s="1"/>
      <c r="J30" s="1"/>
      <c r="K30" s="1"/>
      <c r="L30" s="1"/>
      <c r="M30" s="2"/>
      <c r="N30" s="2"/>
      <c r="O30" s="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1.5" customHeight="1">
      <c r="B31" s="45"/>
      <c r="C31" s="45"/>
      <c r="D31" s="45"/>
      <c r="E31" s="45"/>
      <c r="F31" s="45"/>
      <c r="G31" s="45"/>
      <c r="H31" s="3"/>
      <c r="I31" s="3"/>
      <c r="J31" s="53" t="s">
        <v>15</v>
      </c>
      <c r="K31" s="54"/>
      <c r="L31" s="18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1"/>
    </row>
    <row r="32" spans="1:27" ht="19.5">
      <c r="J32" s="44"/>
      <c r="K32" s="44"/>
      <c r="L32" s="16"/>
      <c r="AA32" s="1"/>
    </row>
    <row r="33" spans="10:12" ht="16.5">
      <c r="J33" s="43"/>
      <c r="K33" s="43"/>
      <c r="L33" s="17"/>
    </row>
    <row r="34" spans="10:12" ht="19.5">
      <c r="J34" s="44"/>
      <c r="K34" s="44"/>
      <c r="L34" s="16"/>
    </row>
  </sheetData>
  <sheetProtection formatCells="0" formatColumns="0" formatRows="0" insertRows="0" deleteRows="0"/>
  <mergeCells count="19">
    <mergeCell ref="B1:Q1"/>
    <mergeCell ref="B3:E3"/>
    <mergeCell ref="B27:F27"/>
    <mergeCell ref="B29:F29"/>
    <mergeCell ref="B4:G4"/>
    <mergeCell ref="B7:G7"/>
    <mergeCell ref="I29:P29"/>
    <mergeCell ref="B28:E28"/>
    <mergeCell ref="I28:O28"/>
    <mergeCell ref="I4:L4"/>
    <mergeCell ref="I3:Q3"/>
    <mergeCell ref="J33:K33"/>
    <mergeCell ref="J34:K34"/>
    <mergeCell ref="J32:K32"/>
    <mergeCell ref="B31:G31"/>
    <mergeCell ref="I7:Q7"/>
    <mergeCell ref="I27:P27"/>
    <mergeCell ref="B30:G30"/>
    <mergeCell ref="J31:K31"/>
  </mergeCells>
  <pageMargins left="0.25" right="0.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2019-03-06T10:54:59Z</cp:lastPrinted>
  <dcterms:created xsi:type="dcterms:W3CDTF">2018-05-22T01:14:50Z</dcterms:created>
  <dcterms:modified xsi:type="dcterms:W3CDTF">2019-03-28T12:51:02Z</dcterms:modified>
</cp:coreProperties>
</file>