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44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КП'!$A$1:$Q$21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Q18"/>
  <c r="G19" l="1"/>
  <c r="M12" l="1"/>
  <c r="N12"/>
  <c r="P12"/>
  <c r="G12"/>
  <c r="G17" s="1"/>
  <c r="G9"/>
  <c r="P9" l="1"/>
  <c r="P16"/>
  <c r="Q16" s="1"/>
  <c r="P15"/>
  <c r="Q15" s="1"/>
  <c r="P14"/>
  <c r="Q14" s="1"/>
  <c r="P13"/>
  <c r="Q13" s="1"/>
  <c r="P11"/>
  <c r="Q11" s="1"/>
  <c r="N16"/>
  <c r="N15"/>
  <c r="N14"/>
  <c r="N13"/>
  <c r="N11"/>
  <c r="N10"/>
  <c r="N9"/>
  <c r="M16"/>
  <c r="M15"/>
  <c r="M14"/>
  <c r="M13"/>
  <c r="M11"/>
  <c r="G15"/>
  <c r="G14"/>
  <c r="G13"/>
  <c r="G11"/>
  <c r="P10" l="1"/>
  <c r="Q10" s="1"/>
  <c r="M10"/>
  <c r="G16"/>
  <c r="G10"/>
  <c r="Q9" l="1"/>
  <c r="M9"/>
  <c r="Q17"/>
  <c r="F3" l="1"/>
</calcChain>
</file>

<file path=xl/sharedStrings.xml><?xml version="1.0" encoding="utf-8"?>
<sst xmlns="http://schemas.openxmlformats.org/spreadsheetml/2006/main" count="69" uniqueCount="41">
  <si>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</si>
  <si>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</si>
  <si>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</si>
  <si>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</si>
  <si>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</si>
  <si>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</si>
  <si>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</si>
  <si>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</si>
  <si>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</si>
  <si>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</si>
  <si>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</si>
  <si>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</si>
  <si>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</si>
  <si>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</si>
  <si>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</si>
  <si>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</si>
  <si>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</si>
  <si>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</si>
  <si>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</si>
  <si>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</si>
  <si>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</si>
  <si>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</si>
  <si>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</si>
  <si>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2</t>
  </si>
  <si>
    <t>3</t>
  </si>
  <si>
    <t>4</t>
  </si>
  <si>
    <t>5</t>
  </si>
  <si>
    <t>6</t>
  </si>
  <si>
    <t>7</t>
  </si>
  <si>
    <t>шт.</t>
  </si>
  <si>
    <t>Неисключительное право на использование программного обеспечения Kaspersky Total Security для бизнеса. Продление лицензии русской версии.</t>
  </si>
  <si>
    <t>Неисключительное право на использование программного обеспечения  1С:Предприятие.8. Учет в управляющих компаниях ЖКХ, ТСЖ и ЖСК (USB)</t>
  </si>
  <si>
    <t>Неисключительное право на использование программного обеспечения 1С:Учет в управляющих компаниях ЖКХ, ТСЖ и ЖСК. Клиентская лицензия на 20 рабочих мест (USB)</t>
  </si>
  <si>
    <t>Неисключительное право на использование программного обеспечения 1С:Предприятие 8.3 ПРОФ. Лицензия на сервер (x86-64) (USB)</t>
  </si>
  <si>
    <t>Неисключительное право на использование программного обеспечения 1С:Предприятие 8.3 КОРП. Лицензия на сервер (x86-64) (USB)</t>
  </si>
  <si>
    <t>Неисключительное право на использование программного обеспечения Aurus PhoneUP – запись разговоров. Серверная лицензия на модуль "Запись" для 100 IP-телефонов</t>
  </si>
  <si>
    <t>Неисключительное право на обновление в течении года программного обеспечения Aurus PhoneUP – запись разговоров. Серверная лицензия на модуль "Запись" для 100 IP-телефонов</t>
  </si>
  <si>
    <t>1С:Предприятие 8 ПРОФ. Клиентская лицензия на 20 рабочих мест (USB)</t>
  </si>
  <si>
    <t>8</t>
  </si>
  <si>
    <t>не облагается</t>
  </si>
  <si>
    <t>Неисключительное право на использование программного обеспечения 1С:Предприятие 8 ПРОФ. Клиентская лицензия на 20 рабочих мест (USB)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</si>
</sst>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center" wrapText="1"/>
    </xf>
    <xf numFmtId="4" fontId="8" fillId="4" borderId="26" xfId="0" applyNumberFormat="1" applyFont="1" applyFill="1" applyBorder="1" applyAlignment="1" applyProtection="1">
      <alignment horizontal="right" vertical="top" wrapText="1"/>
    </xf>
    <xf numFmtId="4" fontId="8" fillId="4" borderId="27" xfId="0" applyNumberFormat="1" applyFont="1" applyFill="1" applyBorder="1" applyAlignment="1" applyProtection="1">
      <alignment horizontal="right" vertical="top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4" fontId="2" fillId="4" borderId="2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4"/>
  <sheetViews>
    <sheetView tabSelected="1" topLeftCell="A13" zoomScale="115" zoomScaleNormal="115" workbookViewId="0">
      <selection activeCell="H21" sqref="H21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1" t="s">
        <v>10</v>
      </c>
      <c r="C3" s="32"/>
      <c r="D3" s="32"/>
      <c r="E3" s="33"/>
      <c r="F3" s="28">
        <f>G17</f>
        <v>1684774</v>
      </c>
      <c r="G3" s="21" t="s">
        <v>2</v>
      </c>
      <c r="H3" s="1"/>
      <c r="I3" s="31" t="s">
        <v>22</v>
      </c>
      <c r="J3" s="32"/>
      <c r="K3" s="32"/>
      <c r="L3" s="32"/>
      <c r="M3" s="32"/>
      <c r="N3" s="32"/>
      <c r="O3" s="32"/>
      <c r="P3" s="32"/>
      <c r="Q3" s="4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2"/>
      <c r="C4" s="52"/>
      <c r="D4" s="52"/>
      <c r="E4" s="52"/>
      <c r="F4" s="52"/>
      <c r="G4" s="52"/>
      <c r="H4" s="1"/>
      <c r="I4" s="46" t="s">
        <v>18</v>
      </c>
      <c r="J4" s="46"/>
      <c r="K4" s="46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0" t="s">
        <v>11</v>
      </c>
      <c r="C7" s="33"/>
      <c r="D7" s="41"/>
      <c r="E7" s="41"/>
      <c r="F7" s="42"/>
      <c r="G7" s="43"/>
      <c r="H7" s="5"/>
      <c r="I7" s="31" t="s">
        <v>21</v>
      </c>
      <c r="J7" s="32"/>
      <c r="K7" s="32"/>
      <c r="L7" s="32"/>
      <c r="M7" s="32"/>
      <c r="N7" s="32"/>
      <c r="O7" s="32"/>
      <c r="P7" s="32"/>
      <c r="Q7" s="4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76.5">
      <c r="A9" s="6"/>
      <c r="B9" s="29">
        <v>1</v>
      </c>
      <c r="C9" s="11" t="s">
        <v>30</v>
      </c>
      <c r="D9" s="12" t="s">
        <v>29</v>
      </c>
      <c r="E9" s="13">
        <v>2302</v>
      </c>
      <c r="F9" s="13">
        <v>340</v>
      </c>
      <c r="G9" s="20">
        <f>E9*F9</f>
        <v>782680</v>
      </c>
      <c r="H9" s="1"/>
      <c r="I9" s="29">
        <v>1</v>
      </c>
      <c r="J9" s="11" t="s">
        <v>30</v>
      </c>
      <c r="K9" s="14"/>
      <c r="L9" s="14"/>
      <c r="M9" s="18" t="str">
        <f>D9</f>
        <v>шт.</v>
      </c>
      <c r="N9" s="22">
        <f t="shared" ref="N9:N16" si="0">E9</f>
        <v>2302</v>
      </c>
      <c r="O9" s="12"/>
      <c r="P9" s="18">
        <f>F9</f>
        <v>340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76.5">
      <c r="A10" s="6"/>
      <c r="B10" s="29" t="s">
        <v>23</v>
      </c>
      <c r="C10" s="11" t="s">
        <v>31</v>
      </c>
      <c r="D10" s="12" t="s">
        <v>29</v>
      </c>
      <c r="E10" s="13">
        <v>21500</v>
      </c>
      <c r="F10" s="13">
        <v>1</v>
      </c>
      <c r="G10" s="20">
        <f>E10*F10</f>
        <v>21500</v>
      </c>
      <c r="H10" s="1"/>
      <c r="I10" s="29" t="s">
        <v>23</v>
      </c>
      <c r="J10" s="11" t="s">
        <v>31</v>
      </c>
      <c r="K10" s="14"/>
      <c r="L10" s="14"/>
      <c r="M10" s="18" t="str">
        <f t="shared" ref="M10:M16" si="1">D10</f>
        <v>шт.</v>
      </c>
      <c r="N10" s="22">
        <f t="shared" si="0"/>
        <v>21500</v>
      </c>
      <c r="O10" s="12"/>
      <c r="P10" s="18">
        <f>F10</f>
        <v>1</v>
      </c>
      <c r="Q10" s="19">
        <f t="shared" ref="Q10:Q16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89.25">
      <c r="A11" s="6"/>
      <c r="B11" s="29" t="s">
        <v>24</v>
      </c>
      <c r="C11" s="11" t="s">
        <v>32</v>
      </c>
      <c r="D11" s="12" t="s">
        <v>29</v>
      </c>
      <c r="E11" s="13">
        <v>52200</v>
      </c>
      <c r="F11" s="13">
        <v>1</v>
      </c>
      <c r="G11" s="20">
        <f t="shared" ref="G11:G15" si="3">E11*F11</f>
        <v>52200</v>
      </c>
      <c r="H11" s="1"/>
      <c r="I11" s="29" t="s">
        <v>24</v>
      </c>
      <c r="J11" s="11" t="s">
        <v>32</v>
      </c>
      <c r="K11" s="14"/>
      <c r="L11" s="14"/>
      <c r="M11" s="18" t="str">
        <f t="shared" si="1"/>
        <v>шт.</v>
      </c>
      <c r="N11" s="22">
        <f t="shared" si="0"/>
        <v>52200</v>
      </c>
      <c r="O11" s="12"/>
      <c r="P11" s="18">
        <f t="shared" ref="P11:P16" si="4">F11</f>
        <v>1</v>
      </c>
      <c r="Q11" s="19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76.5">
      <c r="A12" s="6"/>
      <c r="B12" s="29" t="s">
        <v>25</v>
      </c>
      <c r="C12" s="11" t="s">
        <v>40</v>
      </c>
      <c r="D12" s="12" t="s">
        <v>29</v>
      </c>
      <c r="E12" s="13">
        <v>78000</v>
      </c>
      <c r="F12" s="13">
        <v>1</v>
      </c>
      <c r="G12" s="20">
        <f t="shared" si="3"/>
        <v>78000</v>
      </c>
      <c r="H12" s="1"/>
      <c r="I12" s="29" t="s">
        <v>25</v>
      </c>
      <c r="J12" s="11" t="s">
        <v>37</v>
      </c>
      <c r="K12" s="14"/>
      <c r="L12" s="14"/>
      <c r="M12" s="18" t="str">
        <f t="shared" si="1"/>
        <v>шт.</v>
      </c>
      <c r="N12" s="22">
        <f t="shared" si="0"/>
        <v>78000</v>
      </c>
      <c r="O12" s="12"/>
      <c r="P12" s="18">
        <f t="shared" si="4"/>
        <v>1</v>
      </c>
      <c r="Q12" s="19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76.5">
      <c r="A13" s="6"/>
      <c r="B13" s="29" t="s">
        <v>26</v>
      </c>
      <c r="C13" s="11" t="s">
        <v>33</v>
      </c>
      <c r="D13" s="12" t="s">
        <v>29</v>
      </c>
      <c r="E13" s="13">
        <v>86400</v>
      </c>
      <c r="F13" s="13">
        <v>1</v>
      </c>
      <c r="G13" s="20">
        <f t="shared" si="3"/>
        <v>86400</v>
      </c>
      <c r="H13" s="1"/>
      <c r="I13" s="29" t="s">
        <v>26</v>
      </c>
      <c r="J13" s="11" t="s">
        <v>33</v>
      </c>
      <c r="K13" s="14"/>
      <c r="L13" s="14"/>
      <c r="M13" s="18" t="str">
        <f t="shared" si="1"/>
        <v>шт.</v>
      </c>
      <c r="N13" s="22">
        <f t="shared" si="0"/>
        <v>86400</v>
      </c>
      <c r="O13" s="12"/>
      <c r="P13" s="18">
        <f t="shared" si="4"/>
        <v>1</v>
      </c>
      <c r="Q13" s="19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76.5">
      <c r="A14" s="6"/>
      <c r="B14" s="29" t="s">
        <v>27</v>
      </c>
      <c r="C14" s="11" t="s">
        <v>34</v>
      </c>
      <c r="D14" s="12" t="s">
        <v>29</v>
      </c>
      <c r="E14" s="13">
        <v>180154</v>
      </c>
      <c r="F14" s="13">
        <v>1</v>
      </c>
      <c r="G14" s="20">
        <f t="shared" si="3"/>
        <v>180154</v>
      </c>
      <c r="H14" s="1"/>
      <c r="I14" s="29" t="s">
        <v>27</v>
      </c>
      <c r="J14" s="11" t="s">
        <v>34</v>
      </c>
      <c r="K14" s="14"/>
      <c r="L14" s="14"/>
      <c r="M14" s="18" t="str">
        <f t="shared" si="1"/>
        <v>шт.</v>
      </c>
      <c r="N14" s="22">
        <f t="shared" si="0"/>
        <v>180154</v>
      </c>
      <c r="O14" s="12"/>
      <c r="P14" s="18">
        <f t="shared" si="4"/>
        <v>1</v>
      </c>
      <c r="Q14" s="19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02">
      <c r="A15" s="6"/>
      <c r="B15" s="29" t="s">
        <v>28</v>
      </c>
      <c r="C15" s="11" t="s">
        <v>35</v>
      </c>
      <c r="D15" s="12" t="s">
        <v>29</v>
      </c>
      <c r="E15" s="13">
        <v>403200</v>
      </c>
      <c r="F15" s="13">
        <v>1</v>
      </c>
      <c r="G15" s="20">
        <f t="shared" si="3"/>
        <v>403200</v>
      </c>
      <c r="H15" s="1"/>
      <c r="I15" s="29" t="s">
        <v>28</v>
      </c>
      <c r="J15" s="11" t="s">
        <v>35</v>
      </c>
      <c r="K15" s="14"/>
      <c r="L15" s="14"/>
      <c r="M15" s="18" t="str">
        <f t="shared" si="1"/>
        <v>шт.</v>
      </c>
      <c r="N15" s="22">
        <f t="shared" si="0"/>
        <v>403200</v>
      </c>
      <c r="O15" s="12"/>
      <c r="P15" s="18">
        <f t="shared" si="4"/>
        <v>1</v>
      </c>
      <c r="Q15" s="19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02.75" thickBot="1">
      <c r="A16" s="6"/>
      <c r="B16" s="29" t="s">
        <v>38</v>
      </c>
      <c r="C16" s="11" t="s">
        <v>36</v>
      </c>
      <c r="D16" s="12" t="s">
        <v>29</v>
      </c>
      <c r="E16" s="13">
        <v>80640</v>
      </c>
      <c r="F16" s="13">
        <v>1</v>
      </c>
      <c r="G16" s="20">
        <f t="shared" ref="G16" si="5">E16*F16</f>
        <v>80640</v>
      </c>
      <c r="H16" s="1"/>
      <c r="I16" s="29" t="s">
        <v>38</v>
      </c>
      <c r="J16" s="11" t="s">
        <v>36</v>
      </c>
      <c r="K16" s="14"/>
      <c r="L16" s="14"/>
      <c r="M16" s="18" t="str">
        <f t="shared" si="1"/>
        <v>шт.</v>
      </c>
      <c r="N16" s="22">
        <f t="shared" si="0"/>
        <v>80640</v>
      </c>
      <c r="O16" s="12"/>
      <c r="P16" s="18">
        <f t="shared" si="4"/>
        <v>1</v>
      </c>
      <c r="Q16" s="19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 thickBot="1">
      <c r="A17" s="6"/>
      <c r="B17" s="34" t="s">
        <v>5</v>
      </c>
      <c r="C17" s="35"/>
      <c r="D17" s="35"/>
      <c r="E17" s="35"/>
      <c r="F17" s="36"/>
      <c r="G17" s="15">
        <f>SUM(G9:G16)</f>
        <v>1684774</v>
      </c>
      <c r="H17" s="1"/>
      <c r="I17" s="34" t="s">
        <v>5</v>
      </c>
      <c r="J17" s="35"/>
      <c r="K17" s="35"/>
      <c r="L17" s="35"/>
      <c r="M17" s="35"/>
      <c r="N17" s="35"/>
      <c r="O17" s="35"/>
      <c r="P17" s="36"/>
      <c r="Q17" s="15">
        <f>SUM(Q10:Q16)</f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>
      <c r="A18" s="6"/>
      <c r="B18" s="44" t="s">
        <v>14</v>
      </c>
      <c r="C18" s="45"/>
      <c r="D18" s="45"/>
      <c r="E18" s="45"/>
      <c r="F18" s="23">
        <v>0.2</v>
      </c>
      <c r="G18" s="16" t="s">
        <v>39</v>
      </c>
      <c r="H18" s="1"/>
      <c r="I18" s="44" t="s">
        <v>14</v>
      </c>
      <c r="J18" s="45"/>
      <c r="K18" s="45"/>
      <c r="L18" s="45"/>
      <c r="M18" s="45"/>
      <c r="N18" s="45"/>
      <c r="O18" s="45"/>
      <c r="P18" s="23">
        <v>0.2</v>
      </c>
      <c r="Q18" s="16" t="str">
        <f>G18</f>
        <v>не облагается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thickBot="1">
      <c r="A19" s="6"/>
      <c r="B19" s="54" t="s">
        <v>6</v>
      </c>
      <c r="C19" s="55"/>
      <c r="D19" s="55"/>
      <c r="E19" s="55"/>
      <c r="F19" s="56"/>
      <c r="G19" s="57">
        <f>G17</f>
        <v>1684774</v>
      </c>
      <c r="H19" s="1"/>
      <c r="I19" s="37" t="s">
        <v>6</v>
      </c>
      <c r="J19" s="38"/>
      <c r="K19" s="38"/>
      <c r="L19" s="38"/>
      <c r="M19" s="38"/>
      <c r="N19" s="38"/>
      <c r="O19" s="38"/>
      <c r="P19" s="39"/>
      <c r="Q19" s="17">
        <f>Q17</f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3.75" customHeight="1">
      <c r="B20" s="53"/>
      <c r="C20" s="53"/>
      <c r="D20" s="53"/>
      <c r="E20" s="53"/>
      <c r="F20" s="53"/>
      <c r="G20" s="53"/>
      <c r="H20" s="1"/>
      <c r="I20" s="1"/>
      <c r="J20" s="1"/>
      <c r="K20" s="1"/>
      <c r="L20" s="1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1.5" customHeight="1">
      <c r="B21" s="53"/>
      <c r="C21" s="53"/>
      <c r="D21" s="53"/>
      <c r="E21" s="53"/>
      <c r="F21" s="53"/>
      <c r="G21" s="53"/>
      <c r="H21" s="3"/>
      <c r="I21" s="3"/>
      <c r="J21" s="50" t="s">
        <v>15</v>
      </c>
      <c r="K21" s="51"/>
      <c r="L21" s="2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1"/>
    </row>
    <row r="22" spans="1:27" ht="19.5">
      <c r="J22" s="49"/>
      <c r="K22" s="49"/>
      <c r="L22" s="24"/>
      <c r="AA22" s="1"/>
    </row>
    <row r="23" spans="1:27" ht="16.5">
      <c r="J23" s="48"/>
      <c r="K23" s="48"/>
      <c r="L23" s="25"/>
    </row>
    <row r="24" spans="1:27" ht="19.5">
      <c r="J24" s="49"/>
      <c r="K24" s="49"/>
      <c r="L24" s="24"/>
    </row>
  </sheetData>
  <sheetProtection formatCells="0" formatColumns="0" formatRows="0" insertRows="0" deleteRows="0"/>
  <mergeCells count="19">
    <mergeCell ref="J23:K23"/>
    <mergeCell ref="J24:K24"/>
    <mergeCell ref="J22:K22"/>
    <mergeCell ref="B21:G21"/>
    <mergeCell ref="I7:Q7"/>
    <mergeCell ref="I17:P17"/>
    <mergeCell ref="B20:G20"/>
    <mergeCell ref="J21:K21"/>
    <mergeCell ref="B1:Q1"/>
    <mergeCell ref="B3:E3"/>
    <mergeCell ref="B17:F17"/>
    <mergeCell ref="B19:F19"/>
    <mergeCell ref="B4:G4"/>
    <mergeCell ref="B7:G7"/>
    <mergeCell ref="I19:P19"/>
    <mergeCell ref="B18:E18"/>
    <mergeCell ref="I18:O18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2019-09-25T06:26:44Z</dcterms:modified>
</cp:coreProperties>
</file>