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370" windowHeight="631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КП'!$A$1:$Q$15</definedName>
    <definedName name="СпособЗакупки">[1]ПП925!$B$7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/>
  <c r="Q10" s="1"/>
  <c r="N10" l="1"/>
  <c r="M10"/>
  <c r="G10"/>
  <c r="M9" l="1"/>
  <c r="N9"/>
  <c r="P9"/>
  <c r="Q9" s="1"/>
  <c r="Q11" s="1"/>
  <c r="I9" l="1"/>
  <c r="G9"/>
  <c r="G11" s="1"/>
  <c r="G12" l="1"/>
  <c r="G13" s="1"/>
  <c r="Q12"/>
  <c r="Q13" s="1"/>
</calcChain>
</file>

<file path=xl/sharedStrings.xml><?xml version="1.0" encoding="utf-8"?>
<sst xmlns="http://schemas.openxmlformats.org/spreadsheetml/2006/main" count="36" uniqueCount="27">
  <si>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</si>
  <si>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</si>
  <si>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</si>
  <si>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</si>
  <si>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</si>
  <si>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</si>
  <si>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</si>
  <si>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</si>
  <si>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</si>
  <si>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</si>
  <si>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</si>
  <si>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</si>
  <si>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</si>
  <si>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</si>
  <si>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</si>
  <si>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</si>
  <si>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</si>
  <si>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</si>
  <si>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</si>
  <si>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</si>
  <si>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</si>
  <si>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</si>
  <si>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</si>
  <si>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Видеотерминал</t>
  </si>
  <si>
    <t>чел*час</t>
  </si>
  <si>
    <t>комплект</t>
  </si>
  <si>
    <t>Услуги по монтажу и пуско-наладке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</si>
</sst>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indexed="64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" fillId="4" borderId="16" xfId="0" applyNumberFormat="1" applyFont="1" applyFill="1" applyBorder="1" applyAlignment="1">
      <alignment horizontal="center" vertical="top" wrapText="1"/>
    </xf>
    <xf numFmtId="4" fontId="2" fillId="4" borderId="15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17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4" fontId="1" fillId="4" borderId="26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49" fontId="8" fillId="2" borderId="19" xfId="0" applyNumberFormat="1" applyFont="1" applyFill="1" applyBorder="1" applyAlignment="1" applyProtection="1">
      <alignment horizontal="left" vertical="top" wrapText="1"/>
      <protection locked="0"/>
    </xf>
    <xf numFmtId="4" fontId="8" fillId="2" borderId="19" xfId="0" applyNumberFormat="1" applyFont="1" applyFill="1" applyBorder="1" applyAlignment="1" applyProtection="1">
      <alignment horizontal="center" vertical="top" wrapText="1"/>
      <protection locked="0"/>
    </xf>
    <xf numFmtId="3" fontId="8" fillId="2" borderId="19" xfId="0" applyNumberFormat="1" applyFont="1" applyFill="1" applyBorder="1" applyAlignment="1" applyProtection="1">
      <alignment horizontal="center" vertical="top" wrapText="1"/>
      <protection locked="0"/>
    </xf>
    <xf numFmtId="4" fontId="8" fillId="5" borderId="19" xfId="0" applyNumberFormat="1" applyFont="1" applyFill="1" applyBorder="1" applyAlignment="1" applyProtection="1">
      <alignment horizontal="center" vertical="top" wrapText="1"/>
    </xf>
    <xf numFmtId="0" fontId="4" fillId="5" borderId="19" xfId="0" applyFont="1" applyFill="1" applyBorder="1" applyAlignment="1">
      <alignment horizontal="center"/>
    </xf>
    <xf numFmtId="49" fontId="2" fillId="6" borderId="19" xfId="0" applyNumberFormat="1" applyFont="1" applyFill="1" applyBorder="1" applyAlignment="1">
      <alignment horizontal="left" vertical="top" wrapText="1"/>
    </xf>
    <xf numFmtId="3" fontId="2" fillId="5" borderId="19" xfId="0" applyNumberFormat="1" applyFont="1" applyFill="1" applyBorder="1" applyAlignment="1">
      <alignment horizontal="center" vertical="top" wrapText="1"/>
    </xf>
    <xf numFmtId="4" fontId="2" fillId="5" borderId="19" xfId="0" applyNumberFormat="1" applyFont="1" applyFill="1" applyBorder="1" applyAlignment="1">
      <alignment horizontal="center" vertical="top" wrapText="1"/>
    </xf>
    <xf numFmtId="4" fontId="1" fillId="4" borderId="27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" fontId="9" fillId="4" borderId="23" xfId="0" applyNumberFormat="1" applyFont="1" applyFill="1" applyBorder="1" applyAlignment="1" applyProtection="1">
      <alignment horizontal="right" vertical="center" wrapText="1"/>
    </xf>
    <xf numFmtId="4" fontId="9" fillId="4" borderId="24" xfId="0" applyNumberFormat="1" applyFont="1" applyFill="1" applyBorder="1" applyAlignment="1" applyProtection="1">
      <alignment horizontal="right" vertical="center" wrapText="1"/>
    </xf>
    <xf numFmtId="4" fontId="9" fillId="4" borderId="25" xfId="0" applyNumberFormat="1" applyFont="1" applyFill="1" applyBorder="1" applyAlignment="1" applyProtection="1">
      <alignment horizontal="right" vertical="center" wrapText="1"/>
    </xf>
    <xf numFmtId="4" fontId="8" fillId="4" borderId="13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  <xf numFmtId="4" fontId="8" fillId="4" borderId="9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12" xfId="0" applyNumberFormat="1" applyFont="1" applyFill="1" applyBorder="1" applyAlignment="1" applyProtection="1">
      <alignment horizontal="right" vertical="top" wrapText="1"/>
    </xf>
    <xf numFmtId="4" fontId="8" fillId="4" borderId="11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7" fillId="0" borderId="28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8"/>
  <sheetViews>
    <sheetView tabSelected="1" zoomScaleNormal="100" workbookViewId="0">
      <selection activeCell="O15" sqref="O15"/>
    </sheetView>
  </sheetViews>
  <sheetFormatPr defaultRowHeight="1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20.42578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31" t="s">
        <v>17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2" t="s">
        <v>10</v>
      </c>
      <c r="C3" s="33"/>
      <c r="D3" s="33"/>
      <c r="E3" s="34"/>
      <c r="F3" s="29">
        <v>1694900</v>
      </c>
      <c r="G3" s="9" t="s">
        <v>2</v>
      </c>
      <c r="H3" s="1"/>
      <c r="I3" s="32" t="s">
        <v>22</v>
      </c>
      <c r="J3" s="33"/>
      <c r="K3" s="33"/>
      <c r="L3" s="33"/>
      <c r="M3" s="33"/>
      <c r="N3" s="33"/>
      <c r="O3" s="33"/>
      <c r="P3" s="33"/>
      <c r="Q3" s="49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41"/>
      <c r="C4" s="41"/>
      <c r="D4" s="41"/>
      <c r="E4" s="41"/>
      <c r="F4" s="41"/>
      <c r="G4" s="41"/>
      <c r="H4" s="1"/>
      <c r="I4" s="48" t="s">
        <v>18</v>
      </c>
      <c r="J4" s="48"/>
      <c r="K4" s="48"/>
      <c r="L4" s="4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14" t="s">
        <v>19</v>
      </c>
      <c r="J5" s="14"/>
      <c r="K5" s="14"/>
      <c r="L5" s="1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42" t="s">
        <v>11</v>
      </c>
      <c r="C7" s="34"/>
      <c r="D7" s="43"/>
      <c r="E7" s="43"/>
      <c r="F7" s="44"/>
      <c r="G7" s="45"/>
      <c r="H7" s="5"/>
      <c r="I7" s="32" t="s">
        <v>21</v>
      </c>
      <c r="J7" s="33"/>
      <c r="K7" s="33"/>
      <c r="L7" s="33"/>
      <c r="M7" s="33"/>
      <c r="N7" s="33"/>
      <c r="O7" s="33"/>
      <c r="P7" s="33"/>
      <c r="Q7" s="49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15" t="s">
        <v>3</v>
      </c>
      <c r="C8" s="16" t="s">
        <v>0</v>
      </c>
      <c r="D8" s="16" t="s">
        <v>7</v>
      </c>
      <c r="E8" s="17" t="s">
        <v>8</v>
      </c>
      <c r="F8" s="17" t="s">
        <v>4</v>
      </c>
      <c r="G8" s="18" t="s">
        <v>9</v>
      </c>
      <c r="H8" s="1"/>
      <c r="I8" s="15" t="s">
        <v>3</v>
      </c>
      <c r="J8" s="16" t="s">
        <v>1</v>
      </c>
      <c r="K8" s="17" t="s">
        <v>20</v>
      </c>
      <c r="L8" s="16" t="s">
        <v>16</v>
      </c>
      <c r="M8" s="16" t="s">
        <v>7</v>
      </c>
      <c r="N8" s="17" t="s">
        <v>8</v>
      </c>
      <c r="O8" s="17" t="s">
        <v>12</v>
      </c>
      <c r="P8" s="17" t="s">
        <v>4</v>
      </c>
      <c r="Q8" s="18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5.5">
      <c r="A9" s="6"/>
      <c r="B9" s="20">
        <v>1</v>
      </c>
      <c r="C9" s="21" t="s">
        <v>23</v>
      </c>
      <c r="D9" s="22" t="s">
        <v>25</v>
      </c>
      <c r="E9" s="22">
        <v>322980</v>
      </c>
      <c r="F9" s="23">
        <v>5</v>
      </c>
      <c r="G9" s="24">
        <f>E9*F9</f>
        <v>1614900</v>
      </c>
      <c r="H9" s="1"/>
      <c r="I9" s="25">
        <f>B9</f>
        <v>1</v>
      </c>
      <c r="J9" s="26" t="s">
        <v>23</v>
      </c>
      <c r="K9" s="21"/>
      <c r="L9" s="21"/>
      <c r="M9" s="27" t="str">
        <f>D9</f>
        <v>комплект</v>
      </c>
      <c r="N9" s="28">
        <f>E9</f>
        <v>322980</v>
      </c>
      <c r="O9" s="22"/>
      <c r="P9" s="27">
        <f>F9</f>
        <v>5</v>
      </c>
      <c r="Q9" s="28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5.5">
      <c r="A10" s="6"/>
      <c r="B10" s="20">
        <v>2</v>
      </c>
      <c r="C10" s="21" t="s">
        <v>26</v>
      </c>
      <c r="D10" s="22" t="s">
        <v>24</v>
      </c>
      <c r="E10" s="22">
        <v>2000</v>
      </c>
      <c r="F10" s="23">
        <v>40</v>
      </c>
      <c r="G10" s="24">
        <f t="shared" ref="G10" si="0">E10*F10</f>
        <v>80000</v>
      </c>
      <c r="H10" s="1"/>
      <c r="I10" s="25">
        <v>2</v>
      </c>
      <c r="J10" s="26" t="s">
        <v>26</v>
      </c>
      <c r="K10" s="21"/>
      <c r="L10" s="21"/>
      <c r="M10" s="27" t="str">
        <f t="shared" ref="M10" si="1">D10</f>
        <v>чел*час</v>
      </c>
      <c r="N10" s="28">
        <f t="shared" ref="N10" si="2">E10</f>
        <v>2000</v>
      </c>
      <c r="O10" s="22"/>
      <c r="P10" s="27">
        <f t="shared" ref="P10" si="3">F10</f>
        <v>40</v>
      </c>
      <c r="Q10" s="28">
        <f t="shared" ref="Q10" si="4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customHeight="1" thickBot="1">
      <c r="A11" s="6"/>
      <c r="B11" s="35" t="s">
        <v>5</v>
      </c>
      <c r="C11" s="36"/>
      <c r="D11" s="36"/>
      <c r="E11" s="36"/>
      <c r="F11" s="37"/>
      <c r="G11" s="19">
        <f>SUM(G9:G10)</f>
        <v>1694900</v>
      </c>
      <c r="H11" s="1"/>
      <c r="I11" s="35" t="s">
        <v>5</v>
      </c>
      <c r="J11" s="36"/>
      <c r="K11" s="36"/>
      <c r="L11" s="36"/>
      <c r="M11" s="36"/>
      <c r="N11" s="36"/>
      <c r="O11" s="36"/>
      <c r="P11" s="37"/>
      <c r="Q11" s="19">
        <f>SUM(Q9:Q9)</f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" customHeight="1">
      <c r="A12" s="6"/>
      <c r="B12" s="46" t="s">
        <v>14</v>
      </c>
      <c r="C12" s="47"/>
      <c r="D12" s="47"/>
      <c r="E12" s="47"/>
      <c r="F12" s="10">
        <v>0.2</v>
      </c>
      <c r="G12" s="7">
        <f>G11*F12</f>
        <v>338980</v>
      </c>
      <c r="H12" s="1"/>
      <c r="I12" s="46" t="s">
        <v>14</v>
      </c>
      <c r="J12" s="47"/>
      <c r="K12" s="47"/>
      <c r="L12" s="47"/>
      <c r="M12" s="47"/>
      <c r="N12" s="47"/>
      <c r="O12" s="47"/>
      <c r="P12" s="10">
        <v>0.2</v>
      </c>
      <c r="Q12" s="7">
        <f>Q11*P12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thickBot="1">
      <c r="A13" s="6"/>
      <c r="B13" s="38" t="s">
        <v>6</v>
      </c>
      <c r="C13" s="39"/>
      <c r="D13" s="39"/>
      <c r="E13" s="39"/>
      <c r="F13" s="40"/>
      <c r="G13" s="30">
        <f>G11+G12</f>
        <v>2033880</v>
      </c>
      <c r="H13" s="1"/>
      <c r="I13" s="38" t="s">
        <v>6</v>
      </c>
      <c r="J13" s="39"/>
      <c r="K13" s="39"/>
      <c r="L13" s="39"/>
      <c r="M13" s="39"/>
      <c r="N13" s="39"/>
      <c r="O13" s="39"/>
      <c r="P13" s="40"/>
      <c r="Q13" s="8">
        <f>Q11+Q12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3.75" customHeight="1">
      <c r="B14" s="54"/>
      <c r="C14" s="54"/>
      <c r="D14" s="54"/>
      <c r="E14" s="54"/>
      <c r="F14" s="54"/>
      <c r="G14" s="54"/>
      <c r="H14" s="1"/>
      <c r="I14" s="1"/>
      <c r="J14" s="1"/>
      <c r="K14" s="1"/>
      <c r="L14" s="1"/>
      <c r="M14" s="2"/>
      <c r="N14" s="2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1.5" customHeight="1">
      <c r="B15" s="55"/>
      <c r="C15" s="55"/>
      <c r="D15" s="55"/>
      <c r="E15" s="55"/>
      <c r="F15" s="55"/>
      <c r="G15" s="55"/>
      <c r="H15" s="3"/>
      <c r="I15" s="3"/>
      <c r="J15" s="52" t="s">
        <v>15</v>
      </c>
      <c r="K15" s="53"/>
      <c r="L15" s="1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1"/>
    </row>
    <row r="16" spans="1:27" ht="19.5">
      <c r="J16" s="51"/>
      <c r="K16" s="51"/>
      <c r="L16" s="11"/>
      <c r="AA16" s="1"/>
    </row>
    <row r="17" spans="10:12" ht="16.5">
      <c r="J17" s="50"/>
      <c r="K17" s="50"/>
      <c r="L17" s="12"/>
    </row>
    <row r="18" spans="10:12" ht="19.5">
      <c r="J18" s="51"/>
      <c r="K18" s="51"/>
      <c r="L18" s="11"/>
    </row>
  </sheetData>
  <sheetProtection formatCells="0" formatColumns="0" formatRows="0" insertRows="0" deleteRows="0"/>
  <mergeCells count="19">
    <mergeCell ref="J17:K17"/>
    <mergeCell ref="J18:K18"/>
    <mergeCell ref="J16:K16"/>
    <mergeCell ref="B15:G15"/>
    <mergeCell ref="I7:Q7"/>
    <mergeCell ref="I11:P11"/>
    <mergeCell ref="B14:G14"/>
    <mergeCell ref="J15:K15"/>
    <mergeCell ref="B1:Q1"/>
    <mergeCell ref="B3:E3"/>
    <mergeCell ref="B11:F11"/>
    <mergeCell ref="B13:F13"/>
    <mergeCell ref="B4:G4"/>
    <mergeCell ref="B7:G7"/>
    <mergeCell ref="I13:P13"/>
    <mergeCell ref="B12:E12"/>
    <mergeCell ref="I12:O12"/>
    <mergeCell ref="I4:L4"/>
    <mergeCell ref="I3:Q3"/>
  </mergeCells>
  <pageMargins left="0.25" right="0.25" top="0.75" bottom="0.75" header="0.3" footer="0.3"/>
  <pageSetup paperSize="9" scale="54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2019-05-30T08:23:59Z</cp:lastPrinted>
  <dcterms:created xsi:type="dcterms:W3CDTF">2018-05-22T01:14:50Z</dcterms:created>
  <dcterms:modified xsi:type="dcterms:W3CDTF">2019-05-30T08:24:16Z</dcterms:modified>
</cp:coreProperties>
</file>